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150" windowWidth="13380" windowHeight="8850"/>
  </bookViews>
  <sheets>
    <sheet name="教学计划" sheetId="1" r:id="rId1"/>
  </sheets>
  <definedNames>
    <definedName name="_xlnm._FilterDatabase" localSheetId="0" hidden="1">教学计划!$A$2:$H$47</definedName>
    <definedName name="_xlnm.Print_Area" localSheetId="0">教学计划!$A$1:$H$47</definedName>
  </definedNames>
  <calcPr calcId="144525"/>
</workbook>
</file>

<file path=xl/calcChain.xml><?xml version="1.0" encoding="utf-8"?>
<calcChain xmlns="http://schemas.openxmlformats.org/spreadsheetml/2006/main">
  <c r="D37" i="1" l="1"/>
  <c r="C44" i="1" l="1"/>
  <c r="D42" i="1"/>
  <c r="D41" i="1"/>
  <c r="D40" i="1"/>
  <c r="D39" i="1"/>
  <c r="D38" i="1"/>
  <c r="D35" i="1"/>
  <c r="D34" i="1"/>
  <c r="D33" i="1"/>
  <c r="D43" i="1" l="1"/>
</calcChain>
</file>

<file path=xl/sharedStrings.xml><?xml version="1.0" encoding="utf-8"?>
<sst xmlns="http://schemas.openxmlformats.org/spreadsheetml/2006/main" count="194" uniqueCount="130">
  <si>
    <t>备注</t>
  </si>
  <si>
    <t>学分</t>
  </si>
  <si>
    <t>省</t>
  </si>
  <si>
    <t>备</t>
  </si>
  <si>
    <t>忘</t>
  </si>
  <si>
    <t>录</t>
  </si>
  <si>
    <t>省</t>
    <phoneticPr fontId="3" type="noConversion"/>
  </si>
  <si>
    <t>补修</t>
  </si>
  <si>
    <t>选修</t>
  </si>
  <si>
    <t>中央</t>
  </si>
  <si>
    <t>专业基础课</t>
  </si>
  <si>
    <t>综合实践</t>
  </si>
  <si>
    <t>国家开放大学学习指南</t>
  </si>
  <si>
    <t>人文英语3</t>
  </si>
  <si>
    <t>思想政治课</t>
  </si>
  <si>
    <t>中国近现代史纲要</t>
  </si>
  <si>
    <r>
      <t>学</t>
    </r>
    <r>
      <rPr>
        <sz val="11"/>
        <rFont val="Times New Roman"/>
        <family val="1"/>
      </rPr>
      <t xml:space="preserve"> </t>
    </r>
    <r>
      <rPr>
        <sz val="11"/>
        <rFont val="宋体"/>
        <family val="3"/>
        <charset val="134"/>
      </rPr>
      <t>期</t>
    </r>
  </si>
  <si>
    <t>人文英语4</t>
  </si>
  <si>
    <t>考试单位</t>
    <phoneticPr fontId="3" type="noConversion"/>
  </si>
  <si>
    <t>课程性质</t>
    <phoneticPr fontId="3" type="noConversion"/>
  </si>
  <si>
    <t>所属模块</t>
    <phoneticPr fontId="3" type="noConversion"/>
  </si>
  <si>
    <t>中央</t>
    <phoneticPr fontId="3" type="noConversion"/>
  </si>
  <si>
    <t>必修</t>
    <phoneticPr fontId="3" type="noConversion"/>
  </si>
  <si>
    <t>公共基础课</t>
    <phoneticPr fontId="3" type="noConversion"/>
  </si>
  <si>
    <t>选修</t>
    <phoneticPr fontId="3" type="noConversion"/>
  </si>
  <si>
    <t>公共英语课</t>
    <phoneticPr fontId="3" type="noConversion"/>
  </si>
  <si>
    <t>习近平新时代中国特色社会主义思想</t>
    <phoneticPr fontId="3" type="noConversion"/>
  </si>
  <si>
    <t>必修</t>
    <phoneticPr fontId="3" type="noConversion"/>
  </si>
  <si>
    <t>现代管理原理</t>
    <phoneticPr fontId="3" type="noConversion"/>
  </si>
  <si>
    <t>选修</t>
    <phoneticPr fontId="3" type="noConversion"/>
  </si>
  <si>
    <t>公共基础课</t>
    <phoneticPr fontId="3" type="noConversion"/>
  </si>
  <si>
    <t>高级财务会计</t>
    <phoneticPr fontId="3" type="noConversion"/>
  </si>
  <si>
    <t>国民经济核算</t>
    <phoneticPr fontId="3" type="noConversion"/>
  </si>
  <si>
    <t>中级财务会计（补修）</t>
    <phoneticPr fontId="3" type="noConversion"/>
  </si>
  <si>
    <t>补修</t>
    <phoneticPr fontId="3" type="noConversion"/>
  </si>
  <si>
    <t>审计学</t>
    <phoneticPr fontId="3" type="noConversion"/>
  </si>
  <si>
    <t>马克思主义基本原理概论</t>
    <phoneticPr fontId="3" type="noConversion"/>
  </si>
  <si>
    <t>国际结算</t>
    <phoneticPr fontId="3" type="noConversion"/>
  </si>
  <si>
    <t>省</t>
    <phoneticPr fontId="3" type="noConversion"/>
  </si>
  <si>
    <t>专业拓展课</t>
    <phoneticPr fontId="3" type="noConversion"/>
  </si>
  <si>
    <t>财务报表分析</t>
    <phoneticPr fontId="3" type="noConversion"/>
  </si>
  <si>
    <t>形势与政策</t>
    <phoneticPr fontId="3" type="noConversion"/>
  </si>
  <si>
    <t>通识课</t>
    <phoneticPr fontId="3" type="noConversion"/>
  </si>
  <si>
    <t>管理会计（补修）</t>
    <phoneticPr fontId="3" type="noConversion"/>
  </si>
  <si>
    <t>补修</t>
    <phoneticPr fontId="3" type="noConversion"/>
  </si>
  <si>
    <t>学位论文指南</t>
    <phoneticPr fontId="3" type="noConversion"/>
  </si>
  <si>
    <t>* 会计管理模拟实验</t>
    <phoneticPr fontId="3" type="noConversion"/>
  </si>
  <si>
    <t>省</t>
    <phoneticPr fontId="3" type="noConversion"/>
  </si>
  <si>
    <t>* 毕业论文</t>
    <phoneticPr fontId="3" type="noConversion"/>
  </si>
  <si>
    <t>中央电大考试学分</t>
    <phoneticPr fontId="3" type="noConversion"/>
  </si>
  <si>
    <t>毕</t>
    <phoneticPr fontId="3" type="noConversion"/>
  </si>
  <si>
    <t>业</t>
    <phoneticPr fontId="3" type="noConversion"/>
  </si>
  <si>
    <t>专业基础课</t>
    <phoneticPr fontId="3" type="noConversion"/>
  </si>
  <si>
    <t>合</t>
    <phoneticPr fontId="3" type="noConversion"/>
  </si>
  <si>
    <t>要</t>
    <phoneticPr fontId="3" type="noConversion"/>
  </si>
  <si>
    <t>求</t>
    <phoneticPr fontId="3" type="noConversion"/>
  </si>
  <si>
    <t>计</t>
    <phoneticPr fontId="3" type="noConversion"/>
  </si>
  <si>
    <t>综合实践</t>
    <phoneticPr fontId="3" type="noConversion"/>
  </si>
  <si>
    <t>公共英语课</t>
    <phoneticPr fontId="3" type="noConversion"/>
  </si>
  <si>
    <t>毕业学分</t>
    <phoneticPr fontId="3" type="noConversion"/>
  </si>
  <si>
    <t>湛江开放大学“开放教育”实施性专业规则（国开）</t>
    <phoneticPr fontId="3" type="noConversion"/>
  </si>
  <si>
    <t>形势与政策（不选）</t>
  </si>
  <si>
    <r>
      <t>课</t>
    </r>
    <r>
      <rPr>
        <sz val="11"/>
        <rFont val="Times New Roman"/>
        <family val="1"/>
      </rPr>
      <t xml:space="preserve"> </t>
    </r>
    <r>
      <rPr>
        <sz val="11"/>
        <rFont val="宋体"/>
        <family val="3"/>
        <charset val="134"/>
      </rPr>
      <t>程</t>
    </r>
    <r>
      <rPr>
        <sz val="11"/>
        <rFont val="Times New Roman"/>
        <family val="1"/>
      </rPr>
      <t xml:space="preserve"> </t>
    </r>
    <r>
      <rPr>
        <sz val="11"/>
        <rFont val="宋体"/>
        <family val="3"/>
        <charset val="134"/>
      </rPr>
      <t>设</t>
    </r>
    <r>
      <rPr>
        <sz val="11"/>
        <rFont val="Times New Roman"/>
        <family val="1"/>
      </rPr>
      <t xml:space="preserve"> </t>
    </r>
    <r>
      <rPr>
        <sz val="11"/>
        <rFont val="宋体"/>
        <family val="3"/>
        <charset val="134"/>
      </rPr>
      <t>置</t>
    </r>
  </si>
  <si>
    <t/>
  </si>
  <si>
    <t>经济学（本）</t>
    <phoneticPr fontId="3" type="noConversion"/>
  </si>
  <si>
    <t>210901211020300</t>
  </si>
  <si>
    <t>财务管理（补修）</t>
    <phoneticPr fontId="3" type="noConversion"/>
  </si>
  <si>
    <t>计算机应用基础</t>
    <phoneticPr fontId="3" type="noConversion"/>
  </si>
  <si>
    <t>选修</t>
    <phoneticPr fontId="3" type="noConversion"/>
  </si>
  <si>
    <t>金融基础</t>
  </si>
  <si>
    <t>专业基础课</t>
    <phoneticPr fontId="3" type="noConversion"/>
  </si>
  <si>
    <t>经济法</t>
    <phoneticPr fontId="3" type="noConversion"/>
  </si>
  <si>
    <t>必修</t>
    <phoneticPr fontId="3" type="noConversion"/>
  </si>
  <si>
    <t>专业基础课</t>
    <phoneticPr fontId="3" type="noConversion"/>
  </si>
  <si>
    <t>会计实务专题</t>
  </si>
  <si>
    <t>会计信息系统（本）</t>
  </si>
  <si>
    <t>专业核心课</t>
  </si>
  <si>
    <t>专业核心课</t>
    <phoneticPr fontId="3" type="noConversion"/>
  </si>
  <si>
    <t>纳税筹划</t>
  </si>
  <si>
    <t>专业核心课</t>
    <phoneticPr fontId="3" type="noConversion"/>
  </si>
  <si>
    <t>专业核心课</t>
    <phoneticPr fontId="3" type="noConversion"/>
  </si>
  <si>
    <t>思想政治课</t>
    <phoneticPr fontId="3" type="noConversion"/>
  </si>
  <si>
    <t>地域文化（本）</t>
    <phoneticPr fontId="3" type="noConversion"/>
  </si>
  <si>
    <t>省</t>
    <phoneticPr fontId="3" type="noConversion"/>
  </si>
  <si>
    <t>选修</t>
    <phoneticPr fontId="3" type="noConversion"/>
  </si>
  <si>
    <t>通识课</t>
    <phoneticPr fontId="3" type="noConversion"/>
  </si>
  <si>
    <t>课程代码</t>
    <phoneticPr fontId="3" type="noConversion"/>
  </si>
  <si>
    <t>02970</t>
    <phoneticPr fontId="3" type="noConversion"/>
  </si>
  <si>
    <t>04015</t>
    <phoneticPr fontId="3" type="noConversion"/>
  </si>
  <si>
    <t>04391</t>
    <phoneticPr fontId="3" type="noConversion"/>
  </si>
  <si>
    <t>04392</t>
    <phoneticPr fontId="3" type="noConversion"/>
  </si>
  <si>
    <t>02314</t>
    <phoneticPr fontId="3" type="noConversion"/>
  </si>
  <si>
    <t>04957</t>
    <phoneticPr fontId="3" type="noConversion"/>
  </si>
  <si>
    <t>04016</t>
    <phoneticPr fontId="3" type="noConversion"/>
  </si>
  <si>
    <t>51909</t>
    <phoneticPr fontId="3" type="noConversion"/>
  </si>
  <si>
    <t>04681</t>
    <phoneticPr fontId="3" type="noConversion"/>
  </si>
  <si>
    <t>00447</t>
    <phoneticPr fontId="3" type="noConversion"/>
  </si>
  <si>
    <t>02322</t>
    <phoneticPr fontId="3" type="noConversion"/>
  </si>
  <si>
    <t>04992</t>
    <phoneticPr fontId="3" type="noConversion"/>
  </si>
  <si>
    <t>01950</t>
    <phoneticPr fontId="3" type="noConversion"/>
  </si>
  <si>
    <t>00815</t>
    <phoneticPr fontId="3" type="noConversion"/>
  </si>
  <si>
    <t>04384</t>
    <phoneticPr fontId="3" type="noConversion"/>
  </si>
  <si>
    <t>04245</t>
    <phoneticPr fontId="3" type="noConversion"/>
  </si>
  <si>
    <t>00578</t>
    <phoneticPr fontId="3" type="noConversion"/>
  </si>
  <si>
    <t>00544</t>
    <phoneticPr fontId="3" type="noConversion"/>
  </si>
  <si>
    <t>00168</t>
    <phoneticPr fontId="3" type="noConversion"/>
  </si>
  <si>
    <t>00163</t>
    <phoneticPr fontId="3" type="noConversion"/>
  </si>
  <si>
    <t>04997</t>
    <phoneticPr fontId="3" type="noConversion"/>
  </si>
  <si>
    <t>04998</t>
    <phoneticPr fontId="3" type="noConversion"/>
  </si>
  <si>
    <t>02315</t>
    <phoneticPr fontId="3" type="noConversion"/>
  </si>
  <si>
    <t>02313</t>
    <phoneticPr fontId="3" type="noConversion"/>
  </si>
  <si>
    <t>01750</t>
    <phoneticPr fontId="3" type="noConversion"/>
  </si>
  <si>
    <t>02318</t>
    <phoneticPr fontId="3" type="noConversion"/>
  </si>
  <si>
    <t>00056</t>
    <phoneticPr fontId="3" type="noConversion"/>
  </si>
  <si>
    <t>中央电大考试学分</t>
    <phoneticPr fontId="3" type="noConversion"/>
  </si>
  <si>
    <t>公共基础课</t>
    <phoneticPr fontId="3" type="noConversion"/>
  </si>
  <si>
    <t>专业基础课</t>
    <phoneticPr fontId="3" type="noConversion"/>
  </si>
  <si>
    <t>专业核心课</t>
    <phoneticPr fontId="3" type="noConversion"/>
  </si>
  <si>
    <t>通识课</t>
    <phoneticPr fontId="3" type="noConversion"/>
  </si>
  <si>
    <t>专业拓展课</t>
    <phoneticPr fontId="3" type="noConversion"/>
  </si>
  <si>
    <t>综合实践</t>
    <phoneticPr fontId="3" type="noConversion"/>
  </si>
  <si>
    <t>公共英语课</t>
    <phoneticPr fontId="3" type="noConversion"/>
  </si>
  <si>
    <t>思想政治课</t>
    <phoneticPr fontId="3" type="noConversion"/>
  </si>
  <si>
    <t>合计学分</t>
    <phoneticPr fontId="3" type="noConversion"/>
  </si>
  <si>
    <t>课程数：</t>
    <phoneticPr fontId="3" type="noConversion"/>
  </si>
  <si>
    <t>规则号:</t>
    <phoneticPr fontId="3" type="noConversion"/>
  </si>
  <si>
    <t>第一学期</t>
    <phoneticPr fontId="3" type="noConversion"/>
  </si>
  <si>
    <t>第二学期</t>
    <phoneticPr fontId="3" type="noConversion"/>
  </si>
  <si>
    <t>第三学期</t>
    <phoneticPr fontId="3" type="noConversion"/>
  </si>
  <si>
    <t>第四学期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</si>
</sst>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2"/>
      <name val="宋体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1"/>
      <name val="宋体"/>
      <family val="3"/>
      <charset val="134"/>
    </font>
    <font>
      <sz val="11"/>
      <name val="Times New Roman"/>
      <family val="1"/>
    </font>
    <font>
      <b/>
      <sz val="11"/>
      <name val="宋体"/>
      <family val="3"/>
      <charset val="134"/>
    </font>
    <font>
      <sz val="9"/>
      <color indexed="8"/>
      <name val="Arial"/>
      <family val="2"/>
    </font>
    <font>
      <b/>
      <sz val="15"/>
      <name val="华康简标题宋"/>
      <family val="3"/>
      <charset val="134"/>
    </font>
    <font>
      <b/>
      <sz val="11"/>
      <name val="宋体"/>
      <family val="3"/>
      <charset val="134"/>
      <scheme val="minor"/>
    </font>
    <font>
      <b/>
      <sz val="11"/>
      <name val="Times New Roman"/>
      <family val="1"/>
    </font>
    <font>
      <sz val="11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1" fillId="0" borderId="0">
      <alignment vertical="center"/>
    </xf>
  </cellStyleXfs>
  <cellXfs count="1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3" borderId="10" xfId="0" applyFont="1" applyFill="1" applyBorder="1" applyAlignment="1">
      <alignment horizontal="center" vertical="top" wrapText="1"/>
    </xf>
    <xf numFmtId="0" fontId="6" fillId="3" borderId="6" xfId="0" applyFont="1" applyFill="1" applyBorder="1" applyAlignment="1">
      <alignment horizontal="center" vertical="top" wrapText="1"/>
    </xf>
    <xf numFmtId="0" fontId="5" fillId="3" borderId="10" xfId="0" applyFont="1" applyFill="1" applyBorder="1" applyAlignment="1">
      <alignment horizontal="center" vertical="center"/>
    </xf>
    <xf numFmtId="0" fontId="5" fillId="3" borderId="10" xfId="0" applyFont="1" applyFill="1" applyBorder="1">
      <alignment vertical="center"/>
    </xf>
    <xf numFmtId="0" fontId="5" fillId="3" borderId="1" xfId="0" applyFont="1" applyFill="1" applyBorder="1" applyAlignment="1">
      <alignment horizontal="left" vertical="top" wrapText="1"/>
    </xf>
    <xf numFmtId="0" fontId="5" fillId="3" borderId="7" xfId="0" applyFont="1" applyFill="1" applyBorder="1">
      <alignment vertical="center"/>
    </xf>
    <xf numFmtId="0" fontId="5" fillId="3" borderId="13" xfId="0" applyFont="1" applyFill="1" applyBorder="1" applyAlignment="1">
      <alignment horizontal="center" vertical="top" wrapText="1"/>
    </xf>
    <xf numFmtId="0" fontId="6" fillId="3" borderId="13" xfId="0" applyFont="1" applyFill="1" applyBorder="1" applyAlignment="1">
      <alignment horizontal="center" vertical="top" wrapText="1"/>
    </xf>
    <xf numFmtId="0" fontId="5" fillId="3" borderId="14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top" wrapText="1"/>
    </xf>
    <xf numFmtId="0" fontId="5" fillId="3" borderId="1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5" fillId="3" borderId="15" xfId="0" applyFont="1" applyFill="1" applyBorder="1">
      <alignment vertical="center"/>
    </xf>
    <xf numFmtId="49" fontId="5" fillId="3" borderId="7" xfId="0" applyNumberFormat="1" applyFont="1" applyFill="1" applyBorder="1" applyAlignment="1">
      <alignment horizontal="center" vertical="center" wrapText="1"/>
    </xf>
    <xf numFmtId="0" fontId="0" fillId="3" borderId="10" xfId="0" applyFill="1" applyBorder="1">
      <alignment vertical="center"/>
    </xf>
    <xf numFmtId="0" fontId="5" fillId="3" borderId="15" xfId="0" applyFont="1" applyFill="1" applyBorder="1" applyAlignment="1">
      <alignment horizontal="center" vertical="center"/>
    </xf>
    <xf numFmtId="0" fontId="0" fillId="3" borderId="6" xfId="0" applyFill="1" applyBorder="1">
      <alignment vertical="center"/>
    </xf>
    <xf numFmtId="0" fontId="5" fillId="3" borderId="10" xfId="0" applyFont="1" applyFill="1" applyBorder="1" applyAlignment="1">
      <alignment horizontal="left" vertical="top" wrapText="1"/>
    </xf>
    <xf numFmtId="0" fontId="6" fillId="3" borderId="6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left" vertical="top" wrapText="1"/>
    </xf>
    <xf numFmtId="0" fontId="6" fillId="3" borderId="15" xfId="0" applyFont="1" applyFill="1" applyBorder="1" applyAlignment="1">
      <alignment horizontal="center" vertical="top" wrapText="1"/>
    </xf>
    <xf numFmtId="0" fontId="5" fillId="3" borderId="16" xfId="0" applyFont="1" applyFill="1" applyBorder="1">
      <alignment vertical="center"/>
    </xf>
    <xf numFmtId="0" fontId="5" fillId="3" borderId="7" xfId="0" applyFont="1" applyFill="1" applyBorder="1" applyAlignment="1">
      <alignment horizontal="left" vertical="top" wrapText="1"/>
    </xf>
    <xf numFmtId="0" fontId="5" fillId="3" borderId="7" xfId="0" applyFont="1" applyFill="1" applyBorder="1" applyAlignment="1">
      <alignment horizontal="center" vertical="top" wrapText="1"/>
    </xf>
    <xf numFmtId="0" fontId="5" fillId="3" borderId="13" xfId="0" applyFont="1" applyFill="1" applyBorder="1">
      <alignment vertical="center"/>
    </xf>
    <xf numFmtId="0" fontId="5" fillId="3" borderId="8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9" xfId="0" applyFont="1" applyFill="1" applyBorder="1">
      <alignment vertical="center"/>
    </xf>
    <xf numFmtId="0" fontId="5" fillId="3" borderId="18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left" vertical="top" wrapText="1"/>
    </xf>
    <xf numFmtId="0" fontId="5" fillId="3" borderId="19" xfId="0" applyFont="1" applyFill="1" applyBorder="1" applyAlignment="1">
      <alignment horizontal="left" vertical="center"/>
    </xf>
    <xf numFmtId="0" fontId="5" fillId="3" borderId="13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vertical="center"/>
    </xf>
    <xf numFmtId="0" fontId="5" fillId="3" borderId="6" xfId="0" applyFont="1" applyFill="1" applyBorder="1" applyAlignment="1">
      <alignment horizontal="left" vertical="center"/>
    </xf>
    <xf numFmtId="0" fontId="5" fillId="3" borderId="12" xfId="0" applyFont="1" applyFill="1" applyBorder="1" applyAlignment="1">
      <alignment horizontal="left" vertical="center"/>
    </xf>
    <xf numFmtId="0" fontId="5" fillId="3" borderId="16" xfId="0" applyFont="1" applyFill="1" applyBorder="1" applyAlignment="1">
      <alignment horizontal="left" vertical="center"/>
    </xf>
    <xf numFmtId="0" fontId="6" fillId="3" borderId="10" xfId="0" applyFont="1" applyFill="1" applyBorder="1" applyAlignment="1">
      <alignment horizontal="center" vertical="top" wrapText="1"/>
    </xf>
    <xf numFmtId="0" fontId="5" fillId="3" borderId="6" xfId="0" applyFont="1" applyFill="1" applyBorder="1">
      <alignment vertical="center"/>
    </xf>
    <xf numFmtId="0" fontId="5" fillId="3" borderId="15" xfId="0" applyFont="1" applyFill="1" applyBorder="1" applyAlignment="1">
      <alignment horizontal="center" vertical="top" wrapText="1"/>
    </xf>
    <xf numFmtId="0" fontId="5" fillId="3" borderId="10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 wrapText="1"/>
    </xf>
    <xf numFmtId="49" fontId="0" fillId="3" borderId="0" xfId="0" applyNumberFormat="1" applyFill="1">
      <alignment vertical="center"/>
    </xf>
    <xf numFmtId="0" fontId="0" fillId="3" borderId="0" xfId="0" applyFill="1">
      <alignment vertical="center"/>
    </xf>
    <xf numFmtId="0" fontId="5" fillId="3" borderId="10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vertical="center"/>
    </xf>
    <xf numFmtId="0" fontId="7" fillId="3" borderId="10" xfId="0" applyFont="1" applyFill="1" applyBorder="1" applyAlignment="1">
      <alignment horizontal="left" vertical="top" wrapText="1"/>
    </xf>
    <xf numFmtId="0" fontId="7" fillId="3" borderId="10" xfId="0" applyFont="1" applyFill="1" applyBorder="1" applyAlignment="1">
      <alignment horizontal="center" vertical="center"/>
    </xf>
    <xf numFmtId="49" fontId="7" fillId="3" borderId="7" xfId="0" applyNumberFormat="1" applyFont="1" applyFill="1" applyBorder="1" applyAlignment="1">
      <alignment horizontal="center" vertical="center" wrapText="1"/>
    </xf>
    <xf numFmtId="49" fontId="7" fillId="3" borderId="10" xfId="0" applyNumberFormat="1" applyFont="1" applyFill="1" applyBorder="1" applyAlignment="1">
      <alignment horizontal="center" vertical="center" wrapText="1"/>
    </xf>
    <xf numFmtId="49" fontId="7" fillId="3" borderId="15" xfId="0" applyNumberFormat="1" applyFont="1" applyFill="1" applyBorder="1" applyAlignment="1">
      <alignment horizontal="center" vertical="center" wrapText="1"/>
    </xf>
    <xf numFmtId="49" fontId="5" fillId="3" borderId="0" xfId="0" applyNumberFormat="1" applyFont="1" applyFill="1" applyBorder="1" applyAlignment="1">
      <alignment vertical="center"/>
    </xf>
    <xf numFmtId="49" fontId="5" fillId="3" borderId="0" xfId="0" applyNumberFormat="1" applyFont="1" applyFill="1">
      <alignment vertical="center"/>
    </xf>
    <xf numFmtId="0" fontId="7" fillId="3" borderId="11" xfId="0" applyFont="1" applyFill="1" applyBorder="1">
      <alignment vertical="center"/>
    </xf>
    <xf numFmtId="0" fontId="5" fillId="3" borderId="0" xfId="0" applyFont="1" applyFill="1" applyBorder="1" applyAlignment="1">
      <alignment horizontal="center" vertical="top" wrapText="1"/>
    </xf>
    <xf numFmtId="0" fontId="5" fillId="3" borderId="25" xfId="0" applyFont="1" applyFill="1" applyBorder="1">
      <alignment vertical="center"/>
    </xf>
    <xf numFmtId="0" fontId="0" fillId="3" borderId="25" xfId="0" applyFill="1" applyBorder="1">
      <alignment vertical="center"/>
    </xf>
    <xf numFmtId="0" fontId="5" fillId="3" borderId="7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49" fontId="5" fillId="3" borderId="7" xfId="0" quotePrefix="1" applyNumberFormat="1" applyFont="1" applyFill="1" applyBorder="1" applyAlignment="1">
      <alignment horizontal="center" vertical="center" wrapText="1"/>
    </xf>
    <xf numFmtId="49" fontId="5" fillId="3" borderId="10" xfId="0" quotePrefix="1" applyNumberFormat="1" applyFont="1" applyFill="1" applyBorder="1" applyAlignment="1">
      <alignment horizontal="center" vertical="center" wrapText="1"/>
    </xf>
    <xf numFmtId="49" fontId="5" fillId="3" borderId="17" xfId="0" quotePrefix="1" applyNumberFormat="1" applyFont="1" applyFill="1" applyBorder="1" applyAlignment="1">
      <alignment horizontal="center" vertical="center" wrapText="1"/>
    </xf>
    <xf numFmtId="49" fontId="5" fillId="3" borderId="1" xfId="0" quotePrefix="1" applyNumberFormat="1" applyFont="1" applyFill="1" applyBorder="1" applyAlignment="1">
      <alignment horizontal="center" vertical="center" wrapText="1"/>
    </xf>
    <xf numFmtId="49" fontId="5" fillId="3" borderId="15" xfId="0" quotePrefix="1" applyNumberFormat="1" applyFont="1" applyFill="1" applyBorder="1" applyAlignment="1">
      <alignment horizontal="center" vertical="center" wrapText="1"/>
    </xf>
    <xf numFmtId="49" fontId="5" fillId="3" borderId="14" xfId="0" quotePrefix="1" applyNumberFormat="1" applyFont="1" applyFill="1" applyBorder="1" applyAlignment="1">
      <alignment horizontal="left" vertical="center"/>
    </xf>
    <xf numFmtId="49" fontId="5" fillId="3" borderId="0" xfId="0" quotePrefix="1" applyNumberFormat="1" applyFont="1" applyFill="1" applyBorder="1" applyAlignment="1">
      <alignment horizontal="left" vertical="center" wrapText="1"/>
    </xf>
    <xf numFmtId="49" fontId="2" fillId="3" borderId="12" xfId="0" quotePrefix="1" applyNumberFormat="1" applyFont="1" applyFill="1" applyBorder="1" applyAlignment="1">
      <alignment horizontal="center" vertical="center" wrapText="1"/>
    </xf>
    <xf numFmtId="49" fontId="5" fillId="3" borderId="0" xfId="0" quotePrefix="1" applyNumberFormat="1" applyFont="1" applyFill="1" applyBorder="1" applyAlignment="1">
      <alignment vertical="center"/>
    </xf>
    <xf numFmtId="0" fontId="5" fillId="3" borderId="0" xfId="0" applyFont="1" applyFill="1" applyBorder="1" applyAlignment="1">
      <alignment horizontal="left" vertical="top" wrapText="1"/>
    </xf>
    <xf numFmtId="0" fontId="5" fillId="3" borderId="0" xfId="0" applyFont="1" applyFill="1" applyBorder="1" applyAlignment="1">
      <alignment horizontal="left" vertical="center" wrapText="1"/>
    </xf>
    <xf numFmtId="0" fontId="5" fillId="3" borderId="6" xfId="0" applyFont="1" applyFill="1" applyBorder="1" applyAlignment="1">
      <alignment horizontal="left" vertical="top" wrapText="1"/>
    </xf>
    <xf numFmtId="49" fontId="12" fillId="4" borderId="0" xfId="0" quotePrefix="1" applyNumberFormat="1" applyFont="1" applyFill="1" applyBorder="1" applyAlignment="1">
      <alignment horizontal="left" vertical="center"/>
    </xf>
    <xf numFmtId="0" fontId="5" fillId="3" borderId="10" xfId="0" quotePrefix="1" applyFont="1" applyFill="1" applyBorder="1" applyAlignment="1">
      <alignment horizontal="center" vertical="top" wrapText="1"/>
    </xf>
    <xf numFmtId="0" fontId="5" fillId="3" borderId="12" xfId="0" applyFont="1" applyFill="1" applyBorder="1" applyAlignment="1">
      <alignment horizontal="left" vertical="top" wrapText="1"/>
    </xf>
    <xf numFmtId="49" fontId="5" fillId="3" borderId="14" xfId="0" quotePrefix="1" applyNumberFormat="1" applyFont="1" applyFill="1" applyBorder="1" applyAlignment="1">
      <alignment horizontal="center" vertical="center" wrapText="1"/>
    </xf>
    <xf numFmtId="49" fontId="7" fillId="3" borderId="10" xfId="0" quotePrefix="1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top" wrapText="1"/>
    </xf>
    <xf numFmtId="0" fontId="4" fillId="3" borderId="15" xfId="0" quotePrefix="1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/>
    </xf>
    <xf numFmtId="0" fontId="1" fillId="3" borderId="10" xfId="0" applyFont="1" applyFill="1" applyBorder="1">
      <alignment vertical="center"/>
    </xf>
    <xf numFmtId="0" fontId="1" fillId="3" borderId="0" xfId="0" applyFont="1" applyFill="1" applyAlignment="1">
      <alignment horizontal="center" vertical="center"/>
    </xf>
    <xf numFmtId="0" fontId="5" fillId="3" borderId="19" xfId="0" applyFont="1" applyFill="1" applyBorder="1" applyAlignment="1">
      <alignment horizontal="center" vertical="top" wrapText="1"/>
    </xf>
    <xf numFmtId="0" fontId="5" fillId="3" borderId="19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top" wrapText="1"/>
    </xf>
    <xf numFmtId="0" fontId="0" fillId="3" borderId="10" xfId="0" applyFill="1" applyBorder="1" applyAlignment="1">
      <alignment horizontal="center" vertical="center"/>
    </xf>
    <xf numFmtId="0" fontId="11" fillId="3" borderId="10" xfId="0" applyFont="1" applyFill="1" applyBorder="1" applyAlignment="1">
      <alignment horizontal="center" vertical="top" wrapText="1"/>
    </xf>
    <xf numFmtId="0" fontId="1" fillId="3" borderId="10" xfId="0" applyFont="1" applyFill="1" applyBorder="1" applyAlignment="1">
      <alignment horizontal="center" vertical="center"/>
    </xf>
    <xf numFmtId="0" fontId="4" fillId="3" borderId="1" xfId="0" quotePrefix="1" applyFont="1" applyFill="1" applyBorder="1" applyAlignment="1">
      <alignment horizontal="center" vertical="center" wrapText="1"/>
    </xf>
    <xf numFmtId="0" fontId="5" fillId="3" borderId="1" xfId="0" quotePrefix="1" applyFont="1" applyFill="1" applyBorder="1" applyAlignment="1">
      <alignment horizontal="center" vertical="top" wrapText="1"/>
    </xf>
    <xf numFmtId="0" fontId="5" fillId="3" borderId="12" xfId="0" applyFont="1" applyFill="1" applyBorder="1" applyAlignment="1">
      <alignment horizontal="center" vertical="top" wrapText="1"/>
    </xf>
    <xf numFmtId="0" fontId="6" fillId="3" borderId="10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left" vertical="center" wrapText="1"/>
    </xf>
    <xf numFmtId="0" fontId="5" fillId="3" borderId="10" xfId="0" applyFont="1" applyFill="1" applyBorder="1" applyAlignment="1">
      <alignment horizontal="left" vertical="center"/>
    </xf>
    <xf numFmtId="49" fontId="5" fillId="3" borderId="0" xfId="0" applyNumberFormat="1" applyFont="1" applyFill="1" applyBorder="1" applyAlignment="1">
      <alignment horizontal="left" vertical="center"/>
    </xf>
    <xf numFmtId="0" fontId="0" fillId="3" borderId="0" xfId="0" applyFill="1" applyAlignment="1">
      <alignment horizontal="left" vertical="center"/>
    </xf>
    <xf numFmtId="0" fontId="5" fillId="3" borderId="13" xfId="0" applyFont="1" applyFill="1" applyBorder="1" applyAlignment="1">
      <alignment horizontal="left" vertical="top" wrapText="1"/>
    </xf>
    <xf numFmtId="0" fontId="5" fillId="3" borderId="0" xfId="0" applyFont="1" applyFill="1" applyAlignment="1">
      <alignment horizontal="left" vertical="center"/>
    </xf>
    <xf numFmtId="0" fontId="10" fillId="3" borderId="10" xfId="0" applyFont="1" applyFill="1" applyBorder="1" applyAlignment="1">
      <alignment horizontal="left" vertical="center" wrapText="1"/>
    </xf>
    <xf numFmtId="49" fontId="1" fillId="3" borderId="10" xfId="0" quotePrefix="1" applyNumberFormat="1" applyFont="1" applyFill="1" applyBorder="1">
      <alignment vertical="center"/>
    </xf>
    <xf numFmtId="0" fontId="5" fillId="3" borderId="22" xfId="0" applyFont="1" applyFill="1" applyBorder="1" applyAlignment="1">
      <alignment horizontal="left" vertical="center" wrapText="1"/>
    </xf>
    <xf numFmtId="0" fontId="5" fillId="3" borderId="23" xfId="0" applyFont="1" applyFill="1" applyBorder="1" applyAlignment="1">
      <alignment horizontal="left" vertical="center" wrapText="1"/>
    </xf>
    <xf numFmtId="0" fontId="5" fillId="3" borderId="22" xfId="0" quotePrefix="1" applyFont="1" applyFill="1" applyBorder="1" applyAlignment="1">
      <alignment horizontal="left" vertical="center" wrapText="1"/>
    </xf>
    <xf numFmtId="49" fontId="9" fillId="3" borderId="0" xfId="0" applyNumberFormat="1" applyFont="1" applyFill="1" applyAlignment="1">
      <alignment horizontal="center" vertical="center"/>
    </xf>
    <xf numFmtId="0" fontId="0" fillId="3" borderId="21" xfId="0" applyFill="1" applyBorder="1" applyAlignment="1">
      <alignment horizontal="left" vertical="center"/>
    </xf>
    <xf numFmtId="0" fontId="5" fillId="3" borderId="2" xfId="0" applyFont="1" applyFill="1" applyBorder="1" applyAlignment="1">
      <alignment horizontal="left" vertical="center" wrapText="1"/>
    </xf>
    <xf numFmtId="0" fontId="5" fillId="3" borderId="5" xfId="0" applyFont="1" applyFill="1" applyBorder="1" applyAlignment="1">
      <alignment horizontal="left" vertical="center" wrapText="1"/>
    </xf>
    <xf numFmtId="0" fontId="5" fillId="3" borderId="20" xfId="0" quotePrefix="1" applyFont="1" applyFill="1" applyBorder="1" applyAlignment="1">
      <alignment horizontal="left" vertical="center" wrapText="1"/>
    </xf>
    <xf numFmtId="0" fontId="5" fillId="3" borderId="21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horizontal="left" vertical="center" wrapText="1"/>
    </xf>
    <xf numFmtId="0" fontId="5" fillId="3" borderId="24" xfId="0" applyFont="1" applyFill="1" applyBorder="1" applyAlignment="1">
      <alignment horizontal="left" vertical="center" wrapText="1"/>
    </xf>
    <xf numFmtId="0" fontId="5" fillId="3" borderId="20" xfId="0" applyFont="1" applyFill="1" applyBorder="1" applyAlignment="1">
      <alignment horizontal="left" vertical="center" wrapText="1"/>
    </xf>
    <xf numFmtId="0" fontId="5" fillId="3" borderId="3" xfId="0" quotePrefix="1" applyFont="1" applyFill="1" applyBorder="1" applyAlignment="1">
      <alignment horizontal="left" vertical="center" wrapText="1"/>
    </xf>
    <xf numFmtId="0" fontId="5" fillId="3" borderId="2" xfId="0" quotePrefix="1" applyFont="1" applyFill="1" applyBorder="1" applyAlignment="1">
      <alignment horizontal="left" vertical="center" wrapText="1"/>
    </xf>
    <xf numFmtId="0" fontId="5" fillId="3" borderId="20" xfId="0" applyFont="1" applyFill="1" applyBorder="1" applyAlignment="1">
      <alignment horizontal="left" vertical="center"/>
    </xf>
    <xf numFmtId="0" fontId="5" fillId="3" borderId="24" xfId="0" applyFont="1" applyFill="1" applyBorder="1" applyAlignment="1">
      <alignment horizontal="left" vertical="center"/>
    </xf>
    <xf numFmtId="0" fontId="5" fillId="3" borderId="20" xfId="0" quotePrefix="1" applyFont="1" applyFill="1" applyBorder="1" applyAlignment="1">
      <alignment horizontal="left" vertical="center"/>
    </xf>
    <xf numFmtId="49" fontId="1" fillId="3" borderId="20" xfId="0" quotePrefix="1" applyNumberFormat="1" applyFont="1" applyFill="1" applyBorder="1" applyAlignment="1">
      <alignment horizontal="left" vertical="center"/>
    </xf>
    <xf numFmtId="49" fontId="1" fillId="3" borderId="21" xfId="0" applyNumberFormat="1" applyFont="1" applyFill="1" applyBorder="1" applyAlignment="1">
      <alignment horizontal="left" vertical="center"/>
    </xf>
    <xf numFmtId="49" fontId="10" fillId="3" borderId="7" xfId="0" applyNumberFormat="1" applyFont="1" applyFill="1" applyBorder="1" applyAlignment="1">
      <alignment horizontal="center" vertical="center" wrapText="1"/>
    </xf>
    <xf numFmtId="49" fontId="10" fillId="3" borderId="10" xfId="0" applyNumberFormat="1" applyFont="1" applyFill="1" applyBorder="1" applyAlignment="1">
      <alignment horizontal="center" vertical="center" wrapText="1"/>
    </xf>
    <xf numFmtId="49" fontId="10" fillId="3" borderId="15" xfId="0" applyNumberFormat="1" applyFont="1" applyFill="1" applyBorder="1" applyAlignment="1">
      <alignment horizontal="center" vertical="center" wrapText="1"/>
    </xf>
    <xf numFmtId="49" fontId="10" fillId="3" borderId="7" xfId="0" quotePrefix="1" applyNumberFormat="1" applyFont="1" applyFill="1" applyBorder="1" applyAlignment="1">
      <alignment horizontal="center" vertical="center" wrapText="1"/>
    </xf>
    <xf numFmtId="49" fontId="10" fillId="3" borderId="10" xfId="0" quotePrefix="1" applyNumberFormat="1" applyFont="1" applyFill="1" applyBorder="1" applyAlignment="1">
      <alignment horizontal="center" vertical="center" wrapText="1"/>
    </xf>
    <xf numFmtId="49" fontId="10" fillId="3" borderId="15" xfId="0" quotePrefix="1" applyNumberFormat="1" applyFont="1" applyFill="1" applyBorder="1" applyAlignment="1">
      <alignment horizontal="center" vertical="center" wrapText="1"/>
    </xf>
  </cellXfs>
  <cellStyles count="4">
    <cellStyle name="S2" xfId="1"/>
    <cellStyle name="S4" xfId="2"/>
    <cellStyle name="常规" xfId="0" builtinId="0"/>
    <cellStyle name="常规 3" xfId="3"/>
  </cellStyles>
  <dxfs count="19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9"/>
      </font>
    </dxf>
    <dxf>
      <font>
        <color rgb="FFFF0000"/>
      </font>
      <fill>
        <patternFill>
          <bgColor rgb="FFFFFF00"/>
        </patternFill>
      </fill>
    </dxf>
    <dxf>
      <font>
        <condense val="0"/>
        <extend val="0"/>
        <color indexed="9"/>
      </font>
    </dxf>
    <dxf>
      <font>
        <color rgb="FFFF0000"/>
      </font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0000FF"/>
      <color rgb="FF003399"/>
      <color rgb="FF0033CC"/>
      <color rgb="FF0066FF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704850</xdr:colOff>
          <xdr:row>1</xdr:row>
          <xdr:rowOff>200025</xdr:rowOff>
        </xdr:from>
        <xdr:to>
          <xdr:col>11</xdr:col>
          <xdr:colOff>962025</xdr:colOff>
          <xdr:row>3</xdr:row>
          <xdr:rowOff>47625</xdr:rowOff>
        </xdr:to>
        <xdr:sp macro="" textlink="">
          <xdr:nvSpPr>
            <xdr:cNvPr id="1025" name="CommandButton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A1:J47"/>
  <sheetViews>
    <sheetView tabSelected="1" view="pageBreakPreview" zoomScaleNormal="100" zoomScaleSheetLayoutView="100" workbookViewId="0">
      <selection activeCell="K46" sqref="K46"/>
    </sheetView>
  </sheetViews>
  <sheetFormatPr defaultRowHeight="14.25"/>
  <cols>
    <col min="1" max="1" width="6.25" style="57" customWidth="1"/>
    <col min="2" max="2" width="8.75" style="47" customWidth="1"/>
    <col min="3" max="3" width="20.75" style="101" customWidth="1"/>
    <col min="4" max="4" width="5.5" style="48" customWidth="1"/>
    <col min="5" max="5" width="4.875" style="48" customWidth="1"/>
    <col min="6" max="6" width="10.875" style="48" customWidth="1"/>
    <col min="7" max="7" width="14" style="48" customWidth="1"/>
    <col min="8" max="8" width="9.75" style="48" customWidth="1"/>
    <col min="9" max="9" width="11.75" customWidth="1"/>
    <col min="10" max="10" width="9.5" customWidth="1"/>
    <col min="11" max="11" width="9.75" customWidth="1"/>
    <col min="12" max="12" width="19.875" customWidth="1"/>
    <col min="13" max="13" width="6.25" customWidth="1"/>
    <col min="14" max="14" width="6.875" customWidth="1"/>
    <col min="15" max="15" width="9" customWidth="1"/>
    <col min="16" max="16" width="12.625" customWidth="1"/>
    <col min="17" max="17" width="7" customWidth="1"/>
    <col min="18" max="18" width="6.5" customWidth="1"/>
  </cols>
  <sheetData>
    <row r="1" spans="1:10" ht="21.75" customHeight="1" thickBot="1">
      <c r="A1" s="109" t="s">
        <v>60</v>
      </c>
      <c r="B1" s="109"/>
      <c r="C1" s="109"/>
      <c r="D1" s="109"/>
      <c r="E1" s="109"/>
      <c r="F1" s="109"/>
      <c r="G1" s="109"/>
      <c r="H1" s="109"/>
      <c r="J1" s="1"/>
    </row>
    <row r="2" spans="1:10" ht="33" customHeight="1" thickBot="1">
      <c r="A2" s="17" t="s">
        <v>16</v>
      </c>
      <c r="B2" s="64" t="s">
        <v>86</v>
      </c>
      <c r="C2" s="98" t="s">
        <v>62</v>
      </c>
      <c r="D2" s="62" t="s">
        <v>18</v>
      </c>
      <c r="E2" s="62" t="s">
        <v>1</v>
      </c>
      <c r="F2" s="62" t="s">
        <v>19</v>
      </c>
      <c r="G2" s="62" t="s">
        <v>20</v>
      </c>
      <c r="H2" s="62" t="s">
        <v>0</v>
      </c>
      <c r="J2" s="1"/>
    </row>
    <row r="3" spans="1:10" ht="15">
      <c r="A3" s="126" t="s">
        <v>126</v>
      </c>
      <c r="B3" s="64" t="s">
        <v>87</v>
      </c>
      <c r="C3" s="102" t="s">
        <v>12</v>
      </c>
      <c r="D3" s="8" t="s">
        <v>21</v>
      </c>
      <c r="E3" s="9">
        <v>1</v>
      </c>
      <c r="F3" s="10" t="s">
        <v>22</v>
      </c>
      <c r="G3" s="7" t="s">
        <v>23</v>
      </c>
      <c r="H3" s="11"/>
      <c r="J3" s="1"/>
    </row>
    <row r="4" spans="1:10" ht="15">
      <c r="A4" s="127"/>
      <c r="B4" s="65" t="s">
        <v>88</v>
      </c>
      <c r="C4" s="75" t="s">
        <v>13</v>
      </c>
      <c r="D4" s="12" t="s">
        <v>9</v>
      </c>
      <c r="E4" s="3">
        <v>3</v>
      </c>
      <c r="F4" s="4" t="s">
        <v>24</v>
      </c>
      <c r="G4" s="5" t="s">
        <v>25</v>
      </c>
      <c r="H4" s="14"/>
      <c r="J4" s="1"/>
    </row>
    <row r="5" spans="1:10" ht="27">
      <c r="A5" s="127"/>
      <c r="B5" s="65" t="s">
        <v>89</v>
      </c>
      <c r="C5" s="74" t="s">
        <v>26</v>
      </c>
      <c r="D5" s="49" t="s">
        <v>9</v>
      </c>
      <c r="E5" s="22">
        <v>2</v>
      </c>
      <c r="F5" s="4" t="s">
        <v>27</v>
      </c>
      <c r="G5" s="50" t="s">
        <v>14</v>
      </c>
      <c r="H5" s="20"/>
      <c r="J5" s="1"/>
    </row>
    <row r="6" spans="1:10">
      <c r="A6" s="127"/>
      <c r="B6" s="77" t="s">
        <v>90</v>
      </c>
      <c r="C6" s="75" t="s">
        <v>61</v>
      </c>
      <c r="D6" s="2" t="s">
        <v>6</v>
      </c>
      <c r="E6" s="2">
        <v>0</v>
      </c>
      <c r="F6" s="13" t="s">
        <v>22</v>
      </c>
      <c r="G6" s="21" t="s">
        <v>81</v>
      </c>
      <c r="H6" s="21"/>
      <c r="J6" s="1"/>
    </row>
    <row r="7" spans="1:10" ht="15">
      <c r="A7" s="127"/>
      <c r="B7" s="65" t="s">
        <v>91</v>
      </c>
      <c r="C7" s="73" t="s">
        <v>28</v>
      </c>
      <c r="D7" s="2" t="s">
        <v>9</v>
      </c>
      <c r="E7" s="41">
        <v>3</v>
      </c>
      <c r="F7" s="4" t="s">
        <v>29</v>
      </c>
      <c r="G7" s="5" t="s">
        <v>73</v>
      </c>
      <c r="H7" s="42"/>
      <c r="J7" s="1"/>
    </row>
    <row r="8" spans="1:10" ht="15" thickBot="1">
      <c r="A8" s="128"/>
      <c r="B8" s="82" t="s">
        <v>92</v>
      </c>
      <c r="C8" s="78" t="s">
        <v>64</v>
      </c>
      <c r="D8" s="43" t="s">
        <v>9</v>
      </c>
      <c r="E8" s="43">
        <v>4</v>
      </c>
      <c r="F8" s="15" t="s">
        <v>27</v>
      </c>
      <c r="G8" s="16" t="s">
        <v>10</v>
      </c>
      <c r="H8" s="25"/>
    </row>
    <row r="9" spans="1:10" ht="15">
      <c r="A9" s="126" t="s">
        <v>127</v>
      </c>
      <c r="B9" s="64" t="s">
        <v>93</v>
      </c>
      <c r="C9" s="34" t="s">
        <v>17</v>
      </c>
      <c r="D9" s="27" t="s">
        <v>9</v>
      </c>
      <c r="E9" s="90">
        <v>3</v>
      </c>
      <c r="F9" s="87" t="s">
        <v>8</v>
      </c>
      <c r="G9" s="7" t="s">
        <v>25</v>
      </c>
      <c r="H9" s="83"/>
      <c r="J9" s="1"/>
    </row>
    <row r="10" spans="1:10">
      <c r="A10" s="127"/>
      <c r="B10" s="105" t="s">
        <v>94</v>
      </c>
      <c r="C10" s="103" t="s">
        <v>82</v>
      </c>
      <c r="D10" s="93" t="s">
        <v>83</v>
      </c>
      <c r="E10" s="91">
        <v>2</v>
      </c>
      <c r="F10" s="85" t="s">
        <v>84</v>
      </c>
      <c r="G10" s="84" t="s">
        <v>85</v>
      </c>
      <c r="H10" s="42"/>
    </row>
    <row r="11" spans="1:10">
      <c r="A11" s="127"/>
      <c r="B11" s="65" t="s">
        <v>95</v>
      </c>
      <c r="C11" s="73" t="s">
        <v>15</v>
      </c>
      <c r="D11" s="2" t="s">
        <v>9</v>
      </c>
      <c r="E11" s="92">
        <v>3</v>
      </c>
      <c r="F11" s="88" t="s">
        <v>27</v>
      </c>
      <c r="G11" s="5" t="s">
        <v>14</v>
      </c>
      <c r="H11" s="42"/>
      <c r="J11" s="1"/>
    </row>
    <row r="12" spans="1:10">
      <c r="A12" s="127"/>
      <c r="B12" s="77" t="s">
        <v>90</v>
      </c>
      <c r="C12" s="73" t="s">
        <v>61</v>
      </c>
      <c r="D12" s="2" t="s">
        <v>6</v>
      </c>
      <c r="E12" s="2">
        <v>0</v>
      </c>
      <c r="F12" s="88" t="s">
        <v>22</v>
      </c>
      <c r="G12" s="21" t="s">
        <v>81</v>
      </c>
      <c r="H12" s="75"/>
      <c r="J12" s="1"/>
    </row>
    <row r="13" spans="1:10" ht="15">
      <c r="A13" s="127"/>
      <c r="B13" s="65" t="s">
        <v>96</v>
      </c>
      <c r="C13" s="73" t="s">
        <v>31</v>
      </c>
      <c r="D13" s="2" t="s">
        <v>9</v>
      </c>
      <c r="E13" s="41">
        <v>5</v>
      </c>
      <c r="F13" s="88" t="s">
        <v>27</v>
      </c>
      <c r="G13" s="5" t="s">
        <v>76</v>
      </c>
      <c r="H13" s="42"/>
    </row>
    <row r="14" spans="1:10">
      <c r="A14" s="127"/>
      <c r="B14" s="65" t="s">
        <v>97</v>
      </c>
      <c r="C14" s="73" t="s">
        <v>32</v>
      </c>
      <c r="D14" s="2" t="s">
        <v>9</v>
      </c>
      <c r="E14" s="2">
        <v>3</v>
      </c>
      <c r="F14" s="88" t="s">
        <v>29</v>
      </c>
      <c r="G14" s="5" t="s">
        <v>73</v>
      </c>
      <c r="H14" s="42"/>
      <c r="J14" s="1"/>
    </row>
    <row r="15" spans="1:10">
      <c r="A15" s="127"/>
      <c r="B15" s="65" t="s">
        <v>98</v>
      </c>
      <c r="C15" s="73" t="s">
        <v>71</v>
      </c>
      <c r="D15" s="2" t="s">
        <v>9</v>
      </c>
      <c r="E15" s="2">
        <v>3</v>
      </c>
      <c r="F15" s="88" t="s">
        <v>72</v>
      </c>
      <c r="G15" s="5" t="s">
        <v>73</v>
      </c>
      <c r="H15" s="42"/>
      <c r="J15" s="1"/>
    </row>
    <row r="16" spans="1:10" ht="15" thickBot="1">
      <c r="A16" s="128"/>
      <c r="B16" s="68" t="s">
        <v>99</v>
      </c>
      <c r="C16" s="78" t="s">
        <v>33</v>
      </c>
      <c r="D16" s="43" t="s">
        <v>2</v>
      </c>
      <c r="E16" s="43">
        <v>4</v>
      </c>
      <c r="F16" s="89" t="s">
        <v>34</v>
      </c>
      <c r="G16" s="16"/>
      <c r="H16" s="25"/>
      <c r="J16" s="1"/>
    </row>
    <row r="17" spans="1:10" ht="15">
      <c r="A17" s="126" t="s">
        <v>128</v>
      </c>
      <c r="B17" s="65" t="s">
        <v>100</v>
      </c>
      <c r="C17" s="6" t="s">
        <v>67</v>
      </c>
      <c r="D17" s="2" t="s">
        <v>9</v>
      </c>
      <c r="E17" s="3">
        <v>4</v>
      </c>
      <c r="F17" s="4" t="s">
        <v>68</v>
      </c>
      <c r="G17" s="5" t="s">
        <v>30</v>
      </c>
      <c r="H17" s="42"/>
      <c r="J17" s="1"/>
    </row>
    <row r="18" spans="1:10" ht="15">
      <c r="A18" s="127"/>
      <c r="B18" s="65" t="s">
        <v>101</v>
      </c>
      <c r="C18" s="37" t="s">
        <v>36</v>
      </c>
      <c r="D18" s="2" t="s">
        <v>9</v>
      </c>
      <c r="E18" s="3">
        <v>3</v>
      </c>
      <c r="F18" s="4" t="s">
        <v>22</v>
      </c>
      <c r="G18" s="5" t="s">
        <v>14</v>
      </c>
      <c r="H18" s="5"/>
      <c r="J18" s="1"/>
    </row>
    <row r="19" spans="1:10">
      <c r="A19" s="127"/>
      <c r="B19" s="77" t="s">
        <v>90</v>
      </c>
      <c r="C19" s="21" t="s">
        <v>61</v>
      </c>
      <c r="D19" s="2" t="s">
        <v>6</v>
      </c>
      <c r="E19" s="2">
        <v>0</v>
      </c>
      <c r="F19" s="13" t="s">
        <v>22</v>
      </c>
      <c r="G19" s="21" t="s">
        <v>81</v>
      </c>
      <c r="H19" s="21"/>
    </row>
    <row r="20" spans="1:10" ht="15">
      <c r="A20" s="127"/>
      <c r="B20" s="67" t="s">
        <v>102</v>
      </c>
      <c r="C20" s="51" t="s">
        <v>69</v>
      </c>
      <c r="D20" s="2" t="s">
        <v>9</v>
      </c>
      <c r="E20" s="3">
        <v>4</v>
      </c>
      <c r="F20" s="13" t="s">
        <v>22</v>
      </c>
      <c r="G20" s="5" t="s">
        <v>70</v>
      </c>
      <c r="H20" s="42"/>
    </row>
    <row r="21" spans="1:10" ht="15">
      <c r="A21" s="127"/>
      <c r="B21" s="80" t="s">
        <v>103</v>
      </c>
      <c r="C21" s="81" t="s">
        <v>37</v>
      </c>
      <c r="D21" s="2" t="s">
        <v>38</v>
      </c>
      <c r="E21" s="41">
        <v>4</v>
      </c>
      <c r="F21" s="13" t="s">
        <v>24</v>
      </c>
      <c r="G21" s="5" t="s">
        <v>39</v>
      </c>
      <c r="H21"/>
    </row>
    <row r="22" spans="1:10">
      <c r="A22" s="127"/>
      <c r="B22" s="67" t="s">
        <v>104</v>
      </c>
      <c r="C22" s="21" t="s">
        <v>43</v>
      </c>
      <c r="D22" s="2" t="s">
        <v>2</v>
      </c>
      <c r="E22" s="12">
        <v>4</v>
      </c>
      <c r="F22" s="13" t="s">
        <v>44</v>
      </c>
      <c r="G22" s="5"/>
      <c r="H22" s="42"/>
      <c r="J22" s="1"/>
    </row>
    <row r="23" spans="1:10" ht="15.75" customHeight="1" thickBot="1">
      <c r="A23" s="128"/>
      <c r="B23" s="67" t="s">
        <v>105</v>
      </c>
      <c r="C23" s="21" t="s">
        <v>66</v>
      </c>
      <c r="D23" s="2" t="s">
        <v>2</v>
      </c>
      <c r="E23" s="41">
        <v>4</v>
      </c>
      <c r="F23" s="13" t="s">
        <v>7</v>
      </c>
      <c r="G23" s="5"/>
      <c r="H23" s="25"/>
    </row>
    <row r="24" spans="1:10" ht="15">
      <c r="A24" s="129" t="s">
        <v>129</v>
      </c>
      <c r="B24" s="79" t="s">
        <v>106</v>
      </c>
      <c r="C24" s="26" t="s">
        <v>40</v>
      </c>
      <c r="D24" s="86" t="s">
        <v>9</v>
      </c>
      <c r="E24" s="90">
        <v>4</v>
      </c>
      <c r="F24" s="87" t="s">
        <v>22</v>
      </c>
      <c r="G24" s="7" t="s">
        <v>76</v>
      </c>
      <c r="H24" s="28"/>
    </row>
    <row r="25" spans="1:10" ht="15">
      <c r="A25" s="130"/>
      <c r="B25" s="94" t="s">
        <v>107</v>
      </c>
      <c r="C25" s="104" t="s">
        <v>74</v>
      </c>
      <c r="D25" s="59" t="s">
        <v>9</v>
      </c>
      <c r="E25" s="41">
        <v>3</v>
      </c>
      <c r="F25" s="88" t="s">
        <v>22</v>
      </c>
      <c r="G25" s="5" t="s">
        <v>77</v>
      </c>
      <c r="H25" s="42"/>
    </row>
    <row r="26" spans="1:10" ht="15">
      <c r="A26" s="130"/>
      <c r="B26" s="94" t="s">
        <v>108</v>
      </c>
      <c r="C26" s="104" t="s">
        <v>75</v>
      </c>
      <c r="D26" s="59" t="s">
        <v>9</v>
      </c>
      <c r="E26" s="41">
        <v>3</v>
      </c>
      <c r="F26" s="88" t="s">
        <v>22</v>
      </c>
      <c r="G26" s="5" t="s">
        <v>79</v>
      </c>
      <c r="H26"/>
    </row>
    <row r="27" spans="1:10">
      <c r="A27" s="130"/>
      <c r="B27" s="95" t="s">
        <v>90</v>
      </c>
      <c r="C27" s="21" t="s">
        <v>41</v>
      </c>
      <c r="D27" s="59" t="s">
        <v>38</v>
      </c>
      <c r="E27" s="2">
        <v>2</v>
      </c>
      <c r="F27" s="88" t="s">
        <v>22</v>
      </c>
      <c r="G27" s="21" t="s">
        <v>81</v>
      </c>
      <c r="H27" s="75"/>
    </row>
    <row r="28" spans="1:10" ht="15">
      <c r="A28" s="130"/>
      <c r="B28" s="67" t="s">
        <v>109</v>
      </c>
      <c r="C28" s="21" t="s">
        <v>35</v>
      </c>
      <c r="D28" s="59" t="s">
        <v>9</v>
      </c>
      <c r="E28" s="41">
        <v>3</v>
      </c>
      <c r="F28" s="88" t="s">
        <v>22</v>
      </c>
      <c r="G28" s="5" t="s">
        <v>76</v>
      </c>
      <c r="H28" s="42"/>
    </row>
    <row r="29" spans="1:10" ht="15">
      <c r="A29" s="130"/>
      <c r="B29" s="94" t="s">
        <v>110</v>
      </c>
      <c r="C29" s="104" t="s">
        <v>78</v>
      </c>
      <c r="D29" s="59" t="s">
        <v>9</v>
      </c>
      <c r="E29" s="41">
        <v>3</v>
      </c>
      <c r="F29" s="88" t="s">
        <v>22</v>
      </c>
      <c r="G29" s="5" t="s">
        <v>77</v>
      </c>
      <c r="H29" s="42"/>
    </row>
    <row r="30" spans="1:10" ht="15">
      <c r="A30" s="130"/>
      <c r="B30" s="67" t="s">
        <v>111</v>
      </c>
      <c r="C30" s="44" t="s">
        <v>45</v>
      </c>
      <c r="D30" s="63" t="s">
        <v>2</v>
      </c>
      <c r="E30" s="97">
        <v>7</v>
      </c>
      <c r="F30" s="88" t="s">
        <v>29</v>
      </c>
      <c r="G30" s="45"/>
      <c r="H30" s="42"/>
    </row>
    <row r="31" spans="1:10" ht="15">
      <c r="A31" s="130"/>
      <c r="B31" s="67" t="s">
        <v>112</v>
      </c>
      <c r="C31" s="99" t="s">
        <v>46</v>
      </c>
      <c r="D31" s="59" t="s">
        <v>47</v>
      </c>
      <c r="E31" s="41">
        <v>3</v>
      </c>
      <c r="F31" s="88" t="s">
        <v>27</v>
      </c>
      <c r="G31" s="5" t="s">
        <v>11</v>
      </c>
      <c r="H31" s="42"/>
    </row>
    <row r="32" spans="1:10" ht="15.75" thickBot="1">
      <c r="A32" s="131"/>
      <c r="B32" s="66" t="s">
        <v>113</v>
      </c>
      <c r="C32" s="23" t="s">
        <v>48</v>
      </c>
      <c r="D32" s="96" t="s">
        <v>2</v>
      </c>
      <c r="E32" s="24">
        <v>5</v>
      </c>
      <c r="F32" s="89" t="s">
        <v>27</v>
      </c>
      <c r="G32" s="16" t="s">
        <v>11</v>
      </c>
      <c r="H32" s="25"/>
    </row>
    <row r="33" spans="1:10" ht="14.25" customHeight="1">
      <c r="A33" s="4"/>
      <c r="B33" s="119" t="s">
        <v>114</v>
      </c>
      <c r="C33" s="116"/>
      <c r="D33" s="29">
        <f>SUMIF(D3:D32,"中央",E3:E32)</f>
        <v>57</v>
      </c>
      <c r="E33" s="30"/>
      <c r="F33" s="115" t="s">
        <v>49</v>
      </c>
      <c r="G33" s="116"/>
      <c r="H33" s="31">
        <v>52</v>
      </c>
      <c r="J33" s="1"/>
    </row>
    <row r="34" spans="1:10" ht="14.25" customHeight="1">
      <c r="A34" s="52"/>
      <c r="B34" s="120" t="s">
        <v>115</v>
      </c>
      <c r="C34" s="112"/>
      <c r="D34" s="32">
        <f>SUMIF(G3:G32,"公共基础课",E3:E32)</f>
        <v>5</v>
      </c>
      <c r="E34" s="33" t="s">
        <v>50</v>
      </c>
      <c r="F34" s="111" t="s">
        <v>30</v>
      </c>
      <c r="G34" s="112"/>
      <c r="H34" s="60">
        <v>5</v>
      </c>
      <c r="J34" s="1"/>
    </row>
    <row r="35" spans="1:10" ht="14.25" customHeight="1">
      <c r="A35" s="4"/>
      <c r="B35" s="113" t="s">
        <v>116</v>
      </c>
      <c r="C35" s="114"/>
      <c r="D35" s="32">
        <f>SUMIF(G3:G32,"专业基础课",E3:E32)</f>
        <v>17</v>
      </c>
      <c r="E35" s="33" t="s">
        <v>51</v>
      </c>
      <c r="F35" s="118" t="s">
        <v>52</v>
      </c>
      <c r="G35" s="114"/>
      <c r="H35" s="31">
        <v>17</v>
      </c>
      <c r="J35" s="1"/>
    </row>
    <row r="36" spans="1:10" ht="14.25" customHeight="1">
      <c r="A36" s="52" t="s">
        <v>53</v>
      </c>
      <c r="B36" s="113" t="s">
        <v>63</v>
      </c>
      <c r="C36" s="114"/>
      <c r="D36" s="32"/>
      <c r="E36" s="33" t="s">
        <v>54</v>
      </c>
      <c r="F36" s="118"/>
      <c r="G36" s="114"/>
      <c r="H36" s="60"/>
      <c r="J36" s="1"/>
    </row>
    <row r="37" spans="1:10">
      <c r="A37" s="4"/>
      <c r="B37" s="113" t="s">
        <v>117</v>
      </c>
      <c r="C37" s="114"/>
      <c r="D37" s="32">
        <f>SUMIF(G3:G32,"专业核心课",E3:E32)</f>
        <v>21</v>
      </c>
      <c r="E37" s="33" t="s">
        <v>55</v>
      </c>
      <c r="F37" s="118" t="s">
        <v>80</v>
      </c>
      <c r="G37" s="114"/>
      <c r="H37" s="31">
        <v>21</v>
      </c>
      <c r="J37" s="1"/>
    </row>
    <row r="38" spans="1:10">
      <c r="A38" s="52" t="s">
        <v>56</v>
      </c>
      <c r="B38" s="119" t="s">
        <v>118</v>
      </c>
      <c r="C38" s="116"/>
      <c r="D38" s="32">
        <f>SUMIF(G3:G32,"通识课",E3:E32)</f>
        <v>2</v>
      </c>
      <c r="E38" s="33"/>
      <c r="F38" s="115" t="s">
        <v>42</v>
      </c>
      <c r="G38" s="116"/>
      <c r="H38" s="60">
        <v>2</v>
      </c>
      <c r="J38" s="1"/>
    </row>
    <row r="39" spans="1:10" ht="14.25" customHeight="1">
      <c r="A39" s="52"/>
      <c r="B39" s="113" t="s">
        <v>119</v>
      </c>
      <c r="C39" s="117"/>
      <c r="D39" s="32">
        <f>SUMIF(G3:G32,"专业拓展课",E3:E32)</f>
        <v>4</v>
      </c>
      <c r="E39" s="30"/>
      <c r="F39" s="118" t="s">
        <v>39</v>
      </c>
      <c r="G39" s="117"/>
      <c r="H39" s="60">
        <v>0</v>
      </c>
      <c r="J39" s="1"/>
    </row>
    <row r="40" spans="1:10">
      <c r="A40" s="52"/>
      <c r="B40" s="113" t="s">
        <v>120</v>
      </c>
      <c r="C40" s="114"/>
      <c r="D40" s="32">
        <f>SUMIF(G3:G32,"综合实践",E3:E32)</f>
        <v>8</v>
      </c>
      <c r="E40" s="30"/>
      <c r="F40" s="118" t="s">
        <v>57</v>
      </c>
      <c r="G40" s="114"/>
      <c r="H40" s="60">
        <v>8</v>
      </c>
      <c r="J40" s="1"/>
    </row>
    <row r="41" spans="1:10">
      <c r="A41" s="52"/>
      <c r="B41" s="123" t="s">
        <v>121</v>
      </c>
      <c r="C41" s="122"/>
      <c r="D41" s="32">
        <f>SUMIF(G4:G33,"公共英语课",E4:E33)</f>
        <v>6</v>
      </c>
      <c r="E41" s="30"/>
      <c r="F41" s="121" t="s">
        <v>58</v>
      </c>
      <c r="G41" s="122"/>
      <c r="H41" s="60">
        <v>6</v>
      </c>
      <c r="J41" s="1"/>
    </row>
    <row r="42" spans="1:10">
      <c r="A42" s="52"/>
      <c r="B42" s="124" t="s">
        <v>122</v>
      </c>
      <c r="C42" s="125"/>
      <c r="D42" s="32">
        <f>SUMIF(G3:G32,"思想政治课",E3:E32)</f>
        <v>10</v>
      </c>
      <c r="E42" s="18"/>
      <c r="F42" s="110" t="s">
        <v>14</v>
      </c>
      <c r="G42" s="110"/>
      <c r="H42" s="61">
        <v>10</v>
      </c>
      <c r="J42" s="1"/>
    </row>
    <row r="43" spans="1:10" ht="15" thickBot="1">
      <c r="A43" s="19"/>
      <c r="B43" s="108" t="s">
        <v>123</v>
      </c>
      <c r="C43" s="107"/>
      <c r="D43" s="32">
        <f>SUM(D34:D42)</f>
        <v>73</v>
      </c>
      <c r="E43" s="46"/>
      <c r="F43" s="106" t="s">
        <v>59</v>
      </c>
      <c r="G43" s="107"/>
      <c r="H43" s="58">
        <v>72</v>
      </c>
      <c r="J43" s="1"/>
    </row>
    <row r="44" spans="1:10">
      <c r="A44" s="53" t="s">
        <v>3</v>
      </c>
      <c r="B44" s="69" t="s">
        <v>124</v>
      </c>
      <c r="C44" s="34">
        <f>SUMPRODUCT(1/COUNTIF(C3:C32,C3:C32))</f>
        <v>28</v>
      </c>
      <c r="D44" s="35"/>
      <c r="E44" s="35"/>
      <c r="F44" s="35"/>
      <c r="G44" s="35"/>
      <c r="H44" s="36"/>
      <c r="J44" s="1"/>
    </row>
    <row r="45" spans="1:10">
      <c r="A45" s="54" t="s">
        <v>4</v>
      </c>
      <c r="B45" s="70" t="s">
        <v>125</v>
      </c>
      <c r="C45" s="76" t="s">
        <v>65</v>
      </c>
      <c r="D45" s="37"/>
      <c r="E45" s="37"/>
      <c r="F45" s="37"/>
      <c r="G45" s="37"/>
      <c r="H45" s="38"/>
      <c r="J45" s="1"/>
    </row>
    <row r="46" spans="1:10" ht="15" thickBot="1">
      <c r="A46" s="55" t="s">
        <v>5</v>
      </c>
      <c r="B46" s="71" t="s">
        <v>63</v>
      </c>
      <c r="C46" s="39"/>
      <c r="D46" s="39"/>
      <c r="E46" s="39"/>
      <c r="F46" s="39"/>
      <c r="G46" s="39"/>
      <c r="H46" s="40"/>
      <c r="J46" s="1"/>
    </row>
    <row r="47" spans="1:10">
      <c r="A47" s="56"/>
      <c r="B47" s="72" t="s">
        <v>63</v>
      </c>
      <c r="C47" s="100"/>
      <c r="D47" s="56"/>
      <c r="E47" s="56"/>
      <c r="F47" s="56"/>
      <c r="G47" s="56"/>
      <c r="H47" s="56"/>
      <c r="J47" s="1"/>
    </row>
  </sheetData>
  <autoFilter ref="A2:H47"/>
  <mergeCells count="27">
    <mergeCell ref="F41:G41"/>
    <mergeCell ref="B41:C41"/>
    <mergeCell ref="B42:C42"/>
    <mergeCell ref="A3:A8"/>
    <mergeCell ref="A9:A16"/>
    <mergeCell ref="A17:A23"/>
    <mergeCell ref="A24:A32"/>
    <mergeCell ref="F40:G40"/>
    <mergeCell ref="B38:C38"/>
    <mergeCell ref="F38:G38"/>
    <mergeCell ref="F37:G37"/>
    <mergeCell ref="B34:C34"/>
    <mergeCell ref="F43:G43"/>
    <mergeCell ref="B43:C43"/>
    <mergeCell ref="A1:H1"/>
    <mergeCell ref="F42:G42"/>
    <mergeCell ref="F34:G34"/>
    <mergeCell ref="B35:C35"/>
    <mergeCell ref="F33:G33"/>
    <mergeCell ref="B39:C39"/>
    <mergeCell ref="B36:C36"/>
    <mergeCell ref="F39:G39"/>
    <mergeCell ref="B37:C37"/>
    <mergeCell ref="F36:G36"/>
    <mergeCell ref="B33:C33"/>
    <mergeCell ref="F35:G35"/>
    <mergeCell ref="B40:C40"/>
  </mergeCells>
  <phoneticPr fontId="3" type="noConversion"/>
  <conditionalFormatting sqref="D43 D33:D41">
    <cfRule type="cellIs" dxfId="18" priority="116" stopIfTrue="1" operator="lessThan">
      <formula>H33</formula>
    </cfRule>
  </conditionalFormatting>
  <conditionalFormatting sqref="C30:D30">
    <cfRule type="cellIs" dxfId="17" priority="117" stopIfTrue="1" operator="equal">
      <formula>0</formula>
    </cfRule>
  </conditionalFormatting>
  <conditionalFormatting sqref="D42">
    <cfRule type="cellIs" dxfId="16" priority="111" stopIfTrue="1" operator="lessThan">
      <formula>H42</formula>
    </cfRule>
  </conditionalFormatting>
  <conditionalFormatting sqref="B30">
    <cfRule type="cellIs" dxfId="15" priority="72" stopIfTrue="1" operator="equal">
      <formula>0</formula>
    </cfRule>
  </conditionalFormatting>
  <conditionalFormatting sqref="B8">
    <cfRule type="duplicateValues" dxfId="14" priority="71" stopIfTrue="1"/>
  </conditionalFormatting>
  <conditionalFormatting sqref="B30:B32 B3:B24 B27:B28">
    <cfRule type="duplicateValues" dxfId="13" priority="67" stopIfTrue="1"/>
    <cfRule type="duplicateValues" dxfId="12" priority="68" stopIfTrue="1"/>
    <cfRule type="duplicateValues" dxfId="11" priority="69" stopIfTrue="1"/>
    <cfRule type="duplicateValues" dxfId="10" priority="70" stopIfTrue="1"/>
  </conditionalFormatting>
  <conditionalFormatting sqref="B25:B26">
    <cfRule type="duplicateValues" dxfId="9" priority="66" stopIfTrue="1"/>
  </conditionalFormatting>
  <conditionalFormatting sqref="B25:B26">
    <cfRule type="duplicateValues" dxfId="8" priority="62" stopIfTrue="1"/>
    <cfRule type="duplicateValues" dxfId="7" priority="63" stopIfTrue="1"/>
    <cfRule type="duplicateValues" dxfId="6" priority="64" stopIfTrue="1"/>
    <cfRule type="duplicateValues" dxfId="5" priority="65" stopIfTrue="1"/>
  </conditionalFormatting>
  <conditionalFormatting sqref="B29">
    <cfRule type="duplicateValues" dxfId="4" priority="61" stopIfTrue="1"/>
  </conditionalFormatting>
  <conditionalFormatting sqref="B29">
    <cfRule type="duplicateValues" dxfId="3" priority="57" stopIfTrue="1"/>
    <cfRule type="duplicateValues" dxfId="2" priority="58" stopIfTrue="1"/>
    <cfRule type="duplicateValues" dxfId="1" priority="59" stopIfTrue="1"/>
    <cfRule type="duplicateValues" dxfId="0" priority="60" stopIfTrue="1"/>
  </conditionalFormatting>
  <printOptions horizontalCentered="1"/>
  <pageMargins left="0.74803149606299213" right="0.74803149606299213" top="0.59055118110236227" bottom="0.59055118110236227" header="0.51181102362204722" footer="0.31496062992125984"/>
  <pageSetup paperSize="9" orientation="portrait" horizontalDpi="4294967293" verticalDpi="300" r:id="rId1"/>
  <headerFooter alignWithMargins="0">
    <oddFooter>第 &amp;P 页</oddFooter>
  </headerFooter>
  <drawing r:id="rId2"/>
  <legacyDrawing r:id="rId3"/>
  <controls>
    <mc:AlternateContent xmlns:mc="http://schemas.openxmlformats.org/markup-compatibility/2006">
      <mc:Choice Requires="x14">
        <control shapeId="1025" r:id="rId4" name="CommandButton1">
          <controlPr defaultSize="0" autoLine="0" r:id="rId5">
            <anchor moveWithCells="1">
              <from>
                <xdr:col>9</xdr:col>
                <xdr:colOff>704850</xdr:colOff>
                <xdr:row>1</xdr:row>
                <xdr:rowOff>200025</xdr:rowOff>
              </from>
              <to>
                <xdr:col>11</xdr:col>
                <xdr:colOff>962025</xdr:colOff>
                <xdr:row>3</xdr:row>
                <xdr:rowOff>47625</xdr:rowOff>
              </to>
            </anchor>
          </controlPr>
        </control>
      </mc:Choice>
      <mc:Fallback>
        <control shapeId="1025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教学计划</vt:lpstr>
      <vt:lpstr>教学计划!Print_Area</vt:lpstr>
    </vt:vector>
  </TitlesOfParts>
  <Company>jujumao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2020-10-20T01:20:44Z</cp:lastPrinted>
  <dcterms:created xsi:type="dcterms:W3CDTF">2006-03-01T12:50:52Z</dcterms:created>
  <dcterms:modified xsi:type="dcterms:W3CDTF">2022-03-28T00:50:13Z</dcterms:modified>
</cp:coreProperties>
</file>